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1_Кровельные материалы\"/>
    </mc:Choice>
  </mc:AlternateContent>
  <xr:revisionPtr revIDLastSave="0" documentId="8_{C71612B4-AF01-4CFB-97E1-88AF612485CF}" xr6:coauthVersionLast="45" xr6:coauthVersionMax="45" xr10:uidLastSave="{00000000-0000-0000-0000-000000000000}"/>
  <bookViews>
    <workbookView xWindow="2340" yWindow="2340" windowWidth="11520" windowHeight="8325" tabRatio="718" xr2:uid="{00000000-000D-0000-FFFF-FFFF00000000}"/>
  </bookViews>
  <sheets>
    <sheet name="Черепица" sheetId="1" r:id="rId1"/>
    <sheet name="Комплектующие" sheetId="2" state="hidden" r:id="rId2"/>
  </sheets>
  <definedNames>
    <definedName name="Belarus">1</definedName>
    <definedName name="Print_Area" localSheetId="1">Комплектующие!$A$1:$F$37</definedName>
    <definedName name="Print_Area" localSheetId="0">Черепица!$A$1:$I$21</definedName>
    <definedName name="Z_3BE613A2_647E_4B2F_A657_BF56B4F0118E_.wvu.Cols" localSheetId="0" hidden="1">Черепица!$A:$A</definedName>
    <definedName name="Z_3BE613A2_647E_4B2F_A657_BF56B4F0118E_.wvu.PrintArea" localSheetId="1" hidden="1">Комплектующие!$A$1:$F$37</definedName>
    <definedName name="Z_3BE613A2_647E_4B2F_A657_BF56B4F0118E_.wvu.PrintArea" localSheetId="0" hidden="1">Черепица!$B$1:$I$21</definedName>
    <definedName name="Z_8B78EC39_9AB8_438F_AB2A_5FB0B7D0DBF9_.wvu.Cols" localSheetId="0" hidden="1">Черепица!$A:$A</definedName>
    <definedName name="Z_8B78EC39_9AB8_438F_AB2A_5FB0B7D0DBF9_.wvu.PrintArea" localSheetId="1" hidden="1">Комплектующие!$A$1:$F$37</definedName>
    <definedName name="Z_8B78EC39_9AB8_438F_AB2A_5FB0B7D0DBF9_.wvu.PrintArea" localSheetId="0" hidden="1">Черепица!$B$1:$I$21</definedName>
  </definedNames>
  <calcPr calcId="181029"/>
  <customWorkbookViews>
    <customWorkbookView name="MP2_UK - Личное представление" guid="{3BE613A2-647E-4B2F-A657-BF56B4F0118E}" mergeInterval="0" personalView="1" maximized="1" xWindow="-8" yWindow="-8" windowWidth="1936" windowHeight="1056" tabRatio="718" activeSheetId="1"/>
    <customWorkbookView name="OOKM_UK - Личное представление" guid="{8B78EC39-9AB8-438F-AB2A-5FB0B7D0DBF9}" mergeInterval="0" personalView="1" maximized="1" xWindow="-8" yWindow="-8" windowWidth="1936" windowHeight="1056" tabRatio="71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I17" i="1" l="1"/>
  <c r="B14" i="1" l="1"/>
  <c r="I12" i="1" l="1"/>
  <c r="I10" i="1"/>
  <c r="I9" i="1"/>
  <c r="I8" i="1"/>
  <c r="I6" i="1"/>
  <c r="I19" i="1" l="1"/>
  <c r="I18" i="1"/>
  <c r="I16" i="1"/>
  <c r="B2" i="1" l="1"/>
  <c r="I7" i="1" l="1"/>
  <c r="I11" i="1" l="1"/>
</calcChain>
</file>

<file path=xl/sharedStrings.xml><?xml version="1.0" encoding="utf-8"?>
<sst xmlns="http://schemas.openxmlformats.org/spreadsheetml/2006/main" count="72" uniqueCount="60">
  <si>
    <t xml:space="preserve">ЦЕНА </t>
  </si>
  <si>
    <t>Цвет</t>
  </si>
  <si>
    <t>м2</t>
  </si>
  <si>
    <t>Коричневый</t>
  </si>
  <si>
    <t>ЦЕНА за товар,
 руб./шт.</t>
  </si>
  <si>
    <t>Коллекция</t>
  </si>
  <si>
    <t>3м²</t>
  </si>
  <si>
    <t xml:space="preserve">            Комплектующие для гибкой черепицы Shinglas</t>
  </si>
  <si>
    <t>Площадь в упаковке</t>
  </si>
  <si>
    <t>2,6м²</t>
  </si>
  <si>
    <t>Изображение</t>
  </si>
  <si>
    <t>Название</t>
  </si>
  <si>
    <t>Полимерный подкладочный ковер
(70 кв.м.)</t>
  </si>
  <si>
    <t>Гвозди кровельные 
Shinglas 3,5 х 30 мм. (5 кг.)</t>
  </si>
  <si>
    <t>Подкладочный ковер ANDEREP NEXT SELF</t>
  </si>
  <si>
    <t>Подкладочный ковер ANDEREP NEXT FIX</t>
  </si>
  <si>
    <t>Скидка 3 % за наличный расчёт</t>
  </si>
  <si>
    <r>
      <t xml:space="preserve">Подкладочный ковер Anderep Prof </t>
    </r>
    <r>
      <rPr>
        <sz val="36"/>
        <color indexed="8"/>
        <rFont val="Calibri"/>
        <family val="2"/>
        <charset val="204"/>
        <scheme val="minor"/>
      </rPr>
      <t>(40 кв.м.)</t>
    </r>
  </si>
  <si>
    <r>
      <t xml:space="preserve">Подкладочный ковер Anderep Ultra </t>
    </r>
    <r>
      <rPr>
        <sz val="36"/>
        <color indexed="8"/>
        <rFont val="Calibri"/>
        <family val="2"/>
        <charset val="204"/>
        <scheme val="minor"/>
      </rPr>
      <t>(15 кв.м.)</t>
    </r>
  </si>
  <si>
    <r>
      <t xml:space="preserve">Ендовый ковер Shinglas 10кв.м. 
</t>
    </r>
    <r>
      <rPr>
        <sz val="36"/>
        <color indexed="8"/>
        <rFont val="Calibri"/>
        <family val="2"/>
        <charset val="204"/>
        <scheme val="minor"/>
      </rPr>
      <t>(красный коралл; 
светло-коричневый; 
темно-коричневый (под заказ); коричневый;
зеленый (под заказ); 
темно-зеленый (под заказ))</t>
    </r>
  </si>
  <si>
    <r>
      <t xml:space="preserve">Коньково-карнизная черепица Shinglas 5кв.м. </t>
    </r>
    <r>
      <rPr>
        <sz val="36"/>
        <color indexed="8"/>
        <rFont val="Calibri"/>
        <family val="2"/>
        <charset val="204"/>
        <scheme val="minor"/>
      </rPr>
      <t>(под заказ)</t>
    </r>
  </si>
  <si>
    <r>
      <t>Мастика №23 Фиксер</t>
    </r>
    <r>
      <rPr>
        <sz val="36"/>
        <color indexed="8"/>
        <rFont val="Calibri"/>
        <family val="2"/>
        <charset val="204"/>
        <scheme val="minor"/>
      </rPr>
      <t xml:space="preserve"> (3,6кг)</t>
    </r>
  </si>
  <si>
    <t>Кровельные ершёные оцинкованные гвозди  23,5*2,6 мм+  пластиковая шайба для полимерного подкладочного ковра                                                             (под заказ)</t>
  </si>
  <si>
    <t>Черный</t>
  </si>
  <si>
    <t>Цена за кв.м</t>
  </si>
  <si>
    <t>Подкладочный ковер 
ANDEREP NEXT FIX (33кв.м)</t>
  </si>
  <si>
    <t>Подкладочный ковер 
Anderep Ultra (15 кв.м.)</t>
  </si>
  <si>
    <t>Подкладочный ковер 
Anderep Prof (40 кв.м.)</t>
  </si>
  <si>
    <t>00-00006449</t>
  </si>
  <si>
    <t>00-00006457</t>
  </si>
  <si>
    <t>00-00006452</t>
  </si>
  <si>
    <t>00-00006500</t>
  </si>
  <si>
    <t>00-00006520</t>
  </si>
  <si>
    <t>00-00006493</t>
  </si>
  <si>
    <t>00-00006584</t>
  </si>
  <si>
    <t>00-00006569</t>
  </si>
  <si>
    <t>00-00006602</t>
  </si>
  <si>
    <t>Листов в упаковке</t>
  </si>
  <si>
    <t>Фазенда</t>
  </si>
  <si>
    <t>Оптима</t>
  </si>
  <si>
    <t>Финская
Соната</t>
  </si>
  <si>
    <t>Цена руб/шт</t>
  </si>
  <si>
    <t>Мастика №23 
Фиксер (3,6кг)</t>
  </si>
  <si>
    <t>Комплектующие для гибкой черепицы</t>
  </si>
  <si>
    <t>00-00006499</t>
  </si>
  <si>
    <t>Подкладочный ковер                                    ANDEREP NEXT SELF 25 кв.м.</t>
  </si>
  <si>
    <t>Гибкая черепица Shinglas</t>
  </si>
  <si>
    <t>упак.</t>
  </si>
  <si>
    <t>Кантри</t>
  </si>
  <si>
    <t>Серый</t>
  </si>
  <si>
    <t>Онтарио</t>
  </si>
  <si>
    <t>Серый базальт</t>
  </si>
  <si>
    <t>00-00006436</t>
  </si>
  <si>
    <t>00-00082095</t>
  </si>
  <si>
    <t>00-00072300</t>
  </si>
  <si>
    <t>00-00006445</t>
  </si>
  <si>
    <t>Размер гонта</t>
  </si>
  <si>
    <t>1000х317 мм</t>
  </si>
  <si>
    <t>1000х335 мм</t>
  </si>
  <si>
    <t>1000*317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</si>
</sst>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([$€]* #,##0.00_);_([$€]* \(#,##0.00\);_([$€]* &quot;-&quot;??_);_(@_)"/>
    <numFmt numFmtId="166" formatCode="#,##0.0"/>
    <numFmt numFmtId="167" formatCode="[$-F800]dddd\,\ mmmm\ dd\,\ yyyy"/>
  </numFmts>
  <fonts count="49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177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3"/>
      <color indexed="55"/>
      <name val="Arial"/>
      <family val="2"/>
      <charset val="204"/>
    </font>
    <font>
      <sz val="10"/>
      <name val="Arial Cyr"/>
      <charset val="204"/>
    </font>
    <font>
      <sz val="8"/>
      <name val="Arial"/>
      <family val="2"/>
    </font>
    <font>
      <sz val="20"/>
      <name val="Arial Cyr"/>
      <charset val="204"/>
    </font>
    <font>
      <sz val="10"/>
      <name val="Calibri"/>
      <family val="2"/>
      <charset val="204"/>
      <scheme val="minor"/>
    </font>
    <font>
      <b/>
      <sz val="48"/>
      <color theme="0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36"/>
      <color indexed="8"/>
      <name val="Calibri"/>
      <family val="2"/>
      <charset val="204"/>
      <scheme val="minor"/>
    </font>
    <font>
      <sz val="36"/>
      <color indexed="8"/>
      <name val="Calibri"/>
      <family val="2"/>
      <charset val="204"/>
      <scheme val="minor"/>
    </font>
    <font>
      <b/>
      <sz val="48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24"/>
      <color indexed="8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2" fontId="5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4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25" fillId="0" borderId="0"/>
    <xf numFmtId="0" fontId="1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9" fontId="1" fillId="0" borderId="0" applyFont="0" applyFill="0" applyBorder="0" applyAlignment="0" applyProtection="0"/>
    <xf numFmtId="0" fontId="19" fillId="0" borderId="9" applyNumberFormat="0" applyFill="0" applyAlignment="0" applyProtection="0"/>
    <xf numFmtId="0" fontId="2" fillId="0" borderId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1" fillId="4" borderId="0" applyNumberFormat="0" applyBorder="0" applyAlignment="0" applyProtection="0"/>
  </cellStyleXfs>
  <cellXfs count="92">
    <xf numFmtId="0" fontId="0" fillId="0" borderId="0" xfId="0"/>
    <xf numFmtId="3" fontId="23" fillId="24" borderId="0" xfId="0" applyNumberFormat="1" applyFont="1" applyFill="1" applyBorder="1" applyAlignment="1">
      <alignment horizontal="center" vertical="center"/>
    </xf>
    <xf numFmtId="0" fontId="26" fillId="0" borderId="0" xfId="0" applyFont="1"/>
    <xf numFmtId="3" fontId="23" fillId="25" borderId="0" xfId="0" applyNumberFormat="1" applyFont="1" applyFill="1" applyBorder="1" applyAlignment="1">
      <alignment horizontal="center" vertical="center"/>
    </xf>
    <xf numFmtId="0" fontId="0" fillId="25" borderId="0" xfId="0" applyFill="1"/>
    <xf numFmtId="167" fontId="28" fillId="26" borderId="11" xfId="46" applyNumberFormat="1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horizontal="center" vertical="center" wrapText="1"/>
    </xf>
    <xf numFmtId="0" fontId="30" fillId="25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4" fontId="32" fillId="25" borderId="10" xfId="0" applyNumberFormat="1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166" fontId="32" fillId="25" borderId="10" xfId="0" applyNumberFormat="1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27" fillId="0" borderId="10" xfId="0" applyFont="1" applyBorder="1"/>
    <xf numFmtId="0" fontId="35" fillId="0" borderId="0" xfId="0" applyFont="1" applyAlignment="1">
      <alignment horizontal="center" vertical="center"/>
    </xf>
    <xf numFmtId="0" fontId="27" fillId="25" borderId="0" xfId="0" applyFont="1" applyFill="1"/>
    <xf numFmtId="0" fontId="27" fillId="0" borderId="0" xfId="0" applyFont="1"/>
    <xf numFmtId="0" fontId="37" fillId="25" borderId="0" xfId="0" applyFont="1" applyFill="1"/>
    <xf numFmtId="0" fontId="37" fillId="0" borderId="0" xfId="0" applyFont="1"/>
    <xf numFmtId="0" fontId="39" fillId="0" borderId="0" xfId="0" applyFont="1" applyAlignment="1">
      <alignment horizontal="center" vertical="center"/>
    </xf>
    <xf numFmtId="0" fontId="40" fillId="0" borderId="0" xfId="0" applyFont="1"/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/>
    </xf>
    <xf numFmtId="0" fontId="42" fillId="25" borderId="25" xfId="0" applyFont="1" applyFill="1" applyBorder="1" applyAlignment="1">
      <alignment horizontal="center" vertical="center" wrapText="1"/>
    </xf>
    <xf numFmtId="0" fontId="42" fillId="25" borderId="25" xfId="0" applyFont="1" applyFill="1" applyBorder="1" applyAlignment="1">
      <alignment horizontal="center" wrapText="1"/>
    </xf>
    <xf numFmtId="2" fontId="44" fillId="25" borderId="25" xfId="0" applyNumberFormat="1" applyFont="1" applyFill="1" applyBorder="1" applyAlignment="1" applyProtection="1">
      <alignment horizontal="center" vertical="center" wrapText="1"/>
      <protection locked="0"/>
    </xf>
    <xf numFmtId="2" fontId="44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45" fillId="25" borderId="25" xfId="0" applyNumberFormat="1" applyFont="1" applyFill="1" applyBorder="1" applyAlignment="1" applyProtection="1">
      <alignment horizontal="center" vertical="center" wrapText="1"/>
      <protection locked="0"/>
    </xf>
    <xf numFmtId="0" fontId="45" fillId="25" borderId="11" xfId="0" applyFont="1" applyFill="1" applyBorder="1" applyAlignment="1">
      <alignment horizontal="center" vertical="center" wrapText="1"/>
    </xf>
    <xf numFmtId="0" fontId="45" fillId="25" borderId="10" xfId="0" applyFont="1" applyFill="1" applyBorder="1" applyAlignment="1">
      <alignment horizontal="center" vertical="center" wrapText="1"/>
    </xf>
    <xf numFmtId="4" fontId="42" fillId="0" borderId="10" xfId="0" applyNumberFormat="1" applyFont="1" applyBorder="1" applyAlignment="1">
      <alignment horizontal="center" vertical="center"/>
    </xf>
    <xf numFmtId="2" fontId="42" fillId="25" borderId="10" xfId="0" applyNumberFormat="1" applyFont="1" applyFill="1" applyBorder="1" applyAlignment="1">
      <alignment horizontal="center" vertical="center" wrapText="1"/>
    </xf>
    <xf numFmtId="0" fontId="43" fillId="25" borderId="25" xfId="0" applyFont="1" applyFill="1" applyBorder="1" applyAlignment="1">
      <alignment horizontal="center" vertical="center" wrapText="1"/>
    </xf>
    <xf numFmtId="1" fontId="43" fillId="25" borderId="25" xfId="0" applyNumberFormat="1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wrapText="1"/>
    </xf>
    <xf numFmtId="0" fontId="42" fillId="0" borderId="12" xfId="0" applyFont="1" applyFill="1" applyBorder="1" applyAlignment="1">
      <alignment horizontal="center" wrapText="1"/>
    </xf>
    <xf numFmtId="0" fontId="45" fillId="25" borderId="11" xfId="0" applyFont="1" applyFill="1" applyBorder="1" applyAlignment="1">
      <alignment horizontal="center" vertical="center" wrapText="1"/>
    </xf>
    <xf numFmtId="0" fontId="45" fillId="25" borderId="12" xfId="0" applyFont="1" applyFill="1" applyBorder="1" applyAlignment="1">
      <alignment horizontal="center" vertical="center" wrapText="1"/>
    </xf>
    <xf numFmtId="0" fontId="45" fillId="25" borderId="13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wrapText="1"/>
    </xf>
    <xf numFmtId="4" fontId="44" fillId="25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25" borderId="13" xfId="0" applyNumberFormat="1" applyFont="1" applyFill="1" applyBorder="1" applyAlignment="1" applyProtection="1">
      <alignment horizontal="center" vertical="center" wrapText="1"/>
      <protection locked="0"/>
    </xf>
    <xf numFmtId="4" fontId="42" fillId="25" borderId="11" xfId="0" applyNumberFormat="1" applyFont="1" applyFill="1" applyBorder="1" applyAlignment="1">
      <alignment horizontal="center" vertical="center" wrapText="1"/>
    </xf>
    <xf numFmtId="4" fontId="42" fillId="25" borderId="13" xfId="0" applyNumberFormat="1" applyFont="1" applyFill="1" applyBorder="1" applyAlignment="1">
      <alignment horizontal="center" vertical="center" wrapText="1"/>
    </xf>
    <xf numFmtId="0" fontId="48" fillId="26" borderId="24" xfId="46" applyFont="1" applyFill="1" applyBorder="1" applyAlignment="1">
      <alignment horizontal="left" vertical="center"/>
    </xf>
    <xf numFmtId="0" fontId="46" fillId="0" borderId="24" xfId="0" applyFont="1" applyBorder="1" applyAlignment="1">
      <alignment horizontal="left" vertical="center"/>
    </xf>
    <xf numFmtId="0" fontId="46" fillId="0" borderId="15" xfId="0" applyFont="1" applyBorder="1" applyAlignment="1">
      <alignment horizontal="left" vertical="center"/>
    </xf>
    <xf numFmtId="0" fontId="44" fillId="25" borderId="25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36" fillId="0" borderId="0" xfId="46" applyFont="1" applyBorder="1" applyAlignment="1">
      <alignment horizontal="center"/>
    </xf>
    <xf numFmtId="10" fontId="45" fillId="25" borderId="25" xfId="0" applyNumberFormat="1" applyFont="1" applyFill="1" applyBorder="1" applyAlignment="1">
      <alignment horizontal="center" vertical="center" wrapText="1"/>
    </xf>
    <xf numFmtId="0" fontId="45" fillId="25" borderId="25" xfId="0" applyFont="1" applyFill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 wrapText="1"/>
    </xf>
    <xf numFmtId="167" fontId="47" fillId="26" borderId="22" xfId="46" applyNumberFormat="1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7" fillId="26" borderId="0" xfId="46" applyFont="1" applyFill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41" fillId="0" borderId="23" xfId="0" applyFont="1" applyBorder="1" applyAlignment="1">
      <alignment horizontal="left" vertical="center"/>
    </xf>
    <xf numFmtId="0" fontId="44" fillId="0" borderId="11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20" xfId="0" applyFont="1" applyFill="1" applyBorder="1" applyAlignment="1">
      <alignment horizontal="center" vertical="center" wrapText="1"/>
    </xf>
    <xf numFmtId="0" fontId="38" fillId="25" borderId="0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167" fontId="48" fillId="26" borderId="14" xfId="46" applyNumberFormat="1" applyFont="1" applyFill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27" borderId="11" xfId="0" applyFont="1" applyFill="1" applyBorder="1" applyAlignment="1">
      <alignment horizontal="center" vertical="center"/>
    </xf>
    <xf numFmtId="0" fontId="34" fillId="27" borderId="12" xfId="0" applyFont="1" applyFill="1" applyBorder="1" applyAlignment="1">
      <alignment horizontal="center" vertical="center"/>
    </xf>
    <xf numFmtId="0" fontId="34" fillId="27" borderId="13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4" fontId="29" fillId="25" borderId="18" xfId="0" applyNumberFormat="1" applyFont="1" applyFill="1" applyBorder="1" applyAlignment="1">
      <alignment horizontal="center" vertical="center"/>
    </xf>
    <xf numFmtId="4" fontId="29" fillId="25" borderId="21" xfId="0" applyNumberFormat="1" applyFont="1" applyFill="1" applyBorder="1" applyAlignment="1">
      <alignment horizontal="center" vertical="center"/>
    </xf>
    <xf numFmtId="4" fontId="29" fillId="25" borderId="19" xfId="0" applyNumberFormat="1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31" fillId="0" borderId="18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4" fontId="32" fillId="25" borderId="18" xfId="0" applyNumberFormat="1" applyFont="1" applyFill="1" applyBorder="1" applyAlignment="1">
      <alignment horizontal="center" vertical="center" wrapText="1"/>
    </xf>
    <xf numFmtId="4" fontId="32" fillId="25" borderId="19" xfId="0" applyNumberFormat="1" applyFont="1" applyFill="1" applyBorder="1" applyAlignment="1">
      <alignment horizontal="center" vertical="center" wrapText="1"/>
    </xf>
    <xf numFmtId="0" fontId="28" fillId="26" borderId="12" xfId="46" applyFont="1" applyFill="1" applyBorder="1" applyAlignment="1">
      <alignment horizontal="left" vertical="center"/>
    </xf>
    <xf numFmtId="0" fontId="28" fillId="26" borderId="13" xfId="46" applyFont="1" applyFill="1" applyBorder="1" applyAlignment="1">
      <alignment horizontal="left" vertical="center"/>
    </xf>
  </cellXfs>
  <cellStyles count="56">
    <cellStyle name=" 1" xfId="1" xr:uid="{00000000-0005-0000-0000-000000000000}"/>
    <cellStyle name="20% — акцент1" xfId="2" builtinId="30" customBuiltin="1"/>
    <cellStyle name="20% — акцент2" xfId="3" builtinId="34" customBuiltin="1"/>
    <cellStyle name="20% — акцент3" xfId="4" builtinId="38" customBuiltin="1"/>
    <cellStyle name="20% — акцент4" xfId="5" builtinId="42" customBuiltin="1"/>
    <cellStyle name="20% — акцент5" xfId="6" builtinId="46" customBuiltin="1"/>
    <cellStyle name="20% — акцент6" xfId="7" builtinId="50" customBuiltin="1"/>
    <cellStyle name="40% — акцент1" xfId="8" builtinId="31" customBuiltin="1"/>
    <cellStyle name="40% — акцент2" xfId="9" builtinId="35" customBuiltin="1"/>
    <cellStyle name="40% — акцент3" xfId="10" builtinId="39" customBuiltin="1"/>
    <cellStyle name="40% — акцент4" xfId="11" builtinId="43" customBuiltin="1"/>
    <cellStyle name="40% — акцент5" xfId="12" builtinId="47" customBuiltin="1"/>
    <cellStyle name="40% — акцент6" xfId="13" builtinId="51" customBuiltin="1"/>
    <cellStyle name="60% — акцент1" xfId="14" builtinId="32" customBuiltin="1"/>
    <cellStyle name="60% — акцент2" xfId="15" builtinId="36" customBuiltin="1"/>
    <cellStyle name="60% — акцент3" xfId="16" builtinId="40" customBuiltin="1"/>
    <cellStyle name="60% — акцент4" xfId="17" builtinId="44" customBuiltin="1"/>
    <cellStyle name="60% — акцент5" xfId="18" builtinId="48" customBuiltin="1"/>
    <cellStyle name="60% — акцент6" xfId="19" builtinId="52" customBuiltin="1"/>
    <cellStyle name="Euro" xfId="20" xr:uid="{00000000-0005-0000-0000-000013000000}"/>
    <cellStyle name="Normal_Sheet1" xfId="21" xr:uid="{00000000-0005-0000-0000-000014000000}"/>
    <cellStyle name="Акцент1" xfId="22" builtinId="29" customBuiltin="1"/>
    <cellStyle name="Акцент2" xfId="23" builtinId="33" customBuiltin="1"/>
    <cellStyle name="Акцент3" xfId="24" builtinId="37" customBuiltin="1"/>
    <cellStyle name="Акцент4" xfId="25" builtinId="41" customBuiltin="1"/>
    <cellStyle name="Акцент5" xfId="26" builtinId="45" customBuiltin="1"/>
    <cellStyle name="Акцент6" xfId="27" builtinId="49" customBuiltin="1"/>
    <cellStyle name="Ввод " xfId="28" builtinId="20" customBuiltin="1"/>
    <cellStyle name="Вывод" xfId="29" builtinId="21" customBuiltin="1"/>
    <cellStyle name="Вычисление" xfId="30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35" builtinId="25" customBuiltin="1"/>
    <cellStyle name="Контрольная ячейка" xfId="36" builtinId="23" customBuiltin="1"/>
    <cellStyle name="Название" xfId="37" builtinId="15" customBuiltin="1"/>
    <cellStyle name="Нейтральный" xfId="38" builtinId="28" customBuiltin="1"/>
    <cellStyle name="Обычный" xfId="0" builtinId="0"/>
    <cellStyle name="Обычный 2" xfId="39" xr:uid="{00000000-0005-0000-0000-000027000000}"/>
    <cellStyle name="Обычный 2 2" xfId="40" xr:uid="{00000000-0005-0000-0000-000028000000}"/>
    <cellStyle name="Обычный 2 2 2" xfId="41" xr:uid="{00000000-0005-0000-0000-000029000000}"/>
    <cellStyle name="Обычный 2 2 3" xfId="42" xr:uid="{00000000-0005-0000-0000-00002A000000}"/>
    <cellStyle name="Обычный 2 2_GrandLine_сводный_01.05.2017" xfId="43" xr:uid="{00000000-0005-0000-0000-00002B000000}"/>
    <cellStyle name="Обычный 3" xfId="44" xr:uid="{00000000-0005-0000-0000-00002C000000}"/>
    <cellStyle name="Обычный 4" xfId="45" xr:uid="{00000000-0005-0000-0000-00002D000000}"/>
    <cellStyle name="Обычный_Vilpe1 2_GrandLine_сводный_27.10.2017 НОВАЯ РОЗНИЦА 1" xfId="46" xr:uid="{00000000-0005-0000-0000-00002E000000}"/>
    <cellStyle name="Плохой" xfId="47" builtinId="27" customBuiltin="1"/>
    <cellStyle name="Пояснение" xfId="48" builtinId="53" customBuiltin="1"/>
    <cellStyle name="Примечание" xfId="49" builtinId="10" customBuiltin="1"/>
    <cellStyle name="Процентный 2" xfId="50" xr:uid="{00000000-0005-0000-0000-000032000000}"/>
    <cellStyle name="Связанная ячейка" xfId="51" builtinId="24" customBuiltin="1"/>
    <cellStyle name="Стиль 1" xfId="52" xr:uid="{00000000-0005-0000-0000-000034000000}"/>
    <cellStyle name="Текст предупреждения" xfId="53" builtinId="11" customBuiltin="1"/>
    <cellStyle name="Финансовый 2" xfId="54" xr:uid="{00000000-0005-0000-0000-000036000000}"/>
    <cellStyle name="Хороший" xfId="55" builtinId="26" customBuiltin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13" Type="http://schemas.openxmlformats.org/officeDocument/2006/relationships/image" Target="../media/image29.png"/><Relationship Id="rId18" Type="http://schemas.openxmlformats.org/officeDocument/2006/relationships/image" Target="../media/image3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12" Type="http://schemas.openxmlformats.org/officeDocument/2006/relationships/image" Target="../media/image28.png"/><Relationship Id="rId17" Type="http://schemas.openxmlformats.org/officeDocument/2006/relationships/image" Target="../media/image33.jpg"/><Relationship Id="rId2" Type="http://schemas.openxmlformats.org/officeDocument/2006/relationships/image" Target="../media/image18.jpeg"/><Relationship Id="rId16" Type="http://schemas.openxmlformats.org/officeDocument/2006/relationships/image" Target="../media/image32.jpg"/><Relationship Id="rId20" Type="http://schemas.openxmlformats.org/officeDocument/2006/relationships/image" Target="../media/image36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11" Type="http://schemas.openxmlformats.org/officeDocument/2006/relationships/image" Target="../media/image27.png"/><Relationship Id="rId5" Type="http://schemas.openxmlformats.org/officeDocument/2006/relationships/image" Target="../media/image21.png"/><Relationship Id="rId15" Type="http://schemas.openxmlformats.org/officeDocument/2006/relationships/image" Target="../media/image31.png"/><Relationship Id="rId10" Type="http://schemas.openxmlformats.org/officeDocument/2006/relationships/image" Target="../media/image26.png"/><Relationship Id="rId19" Type="http://schemas.openxmlformats.org/officeDocument/2006/relationships/image" Target="../media/image35.jpeg"/><Relationship Id="rId4" Type="http://schemas.openxmlformats.org/officeDocument/2006/relationships/image" Target="../media/image20.png"/><Relationship Id="rId9" Type="http://schemas.openxmlformats.org/officeDocument/2006/relationships/image" Target="../media/image25.png"/><Relationship Id="rId14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750661</xdr:colOff>
      <xdr:row>15</xdr:row>
      <xdr:rowOff>95253</xdr:rowOff>
    </xdr:from>
    <xdr:to>
      <xdr:col>6</xdr:col>
      <xdr:colOff>842696</xdr:colOff>
      <xdr:row>15</xdr:row>
      <xdr:rowOff>1261232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328" y="20245920"/>
          <a:ext cx="6124535" cy="1165979"/>
        </a:xfrm>
        <a:prstGeom prst="rect">
          <a:avLst/>
        </a:prstGeom>
      </xdr:spPr>
    </xdr:pic>
    <xdr:clientData/>
  </xdr:twoCellAnchor>
  <xdr:twoCellAnchor editAs="oneCell">
    <xdr:from>
      <xdr:col>3</xdr:col>
      <xdr:colOff>750661</xdr:colOff>
      <xdr:row>16</xdr:row>
      <xdr:rowOff>125489</xdr:rowOff>
    </xdr:from>
    <xdr:to>
      <xdr:col>6</xdr:col>
      <xdr:colOff>842696</xdr:colOff>
      <xdr:row>16</xdr:row>
      <xdr:rowOff>1287998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328" y="21662572"/>
          <a:ext cx="6124535" cy="1162509"/>
        </a:xfrm>
        <a:prstGeom prst="rect">
          <a:avLst/>
        </a:prstGeom>
      </xdr:spPr>
    </xdr:pic>
    <xdr:clientData/>
  </xdr:twoCellAnchor>
  <xdr:twoCellAnchor editAs="oneCell">
    <xdr:from>
      <xdr:col>3</xdr:col>
      <xdr:colOff>752928</xdr:colOff>
      <xdr:row>17</xdr:row>
      <xdr:rowOff>61987</xdr:rowOff>
    </xdr:from>
    <xdr:to>
      <xdr:col>6</xdr:col>
      <xdr:colOff>840428</xdr:colOff>
      <xdr:row>17</xdr:row>
      <xdr:rowOff>1223367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9595" y="22985487"/>
          <a:ext cx="6120000" cy="1161380"/>
        </a:xfrm>
        <a:prstGeom prst="rect">
          <a:avLst/>
        </a:prstGeom>
      </xdr:spPr>
    </xdr:pic>
    <xdr:clientData/>
  </xdr:twoCellAnchor>
  <xdr:twoCellAnchor editAs="oneCell">
    <xdr:from>
      <xdr:col>3</xdr:col>
      <xdr:colOff>752928</xdr:colOff>
      <xdr:row>18</xdr:row>
      <xdr:rowOff>116417</xdr:rowOff>
    </xdr:from>
    <xdr:to>
      <xdr:col>6</xdr:col>
      <xdr:colOff>840428</xdr:colOff>
      <xdr:row>18</xdr:row>
      <xdr:rowOff>1281264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9595" y="24426334"/>
          <a:ext cx="6120000" cy="1164847"/>
        </a:xfrm>
        <a:prstGeom prst="rect">
          <a:avLst/>
        </a:prstGeom>
      </xdr:spPr>
    </xdr:pic>
    <xdr:clientData/>
  </xdr:twoCellAnchor>
  <xdr:twoCellAnchor editAs="oneCell">
    <xdr:from>
      <xdr:col>3</xdr:col>
      <xdr:colOff>2065261</xdr:colOff>
      <xdr:row>19</xdr:row>
      <xdr:rowOff>6047</xdr:rowOff>
    </xdr:from>
    <xdr:to>
      <xdr:col>4</xdr:col>
      <xdr:colOff>785511</xdr:colOff>
      <xdr:row>19</xdr:row>
      <xdr:rowOff>1304003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928" y="25702380"/>
          <a:ext cx="1800000" cy="1297956"/>
        </a:xfrm>
        <a:prstGeom prst="rect">
          <a:avLst/>
        </a:prstGeom>
      </xdr:spPr>
    </xdr:pic>
    <xdr:clientData/>
  </xdr:twoCellAnchor>
  <xdr:twoCellAnchor editAs="oneCell">
    <xdr:from>
      <xdr:col>4</xdr:col>
      <xdr:colOff>1050774</xdr:colOff>
      <xdr:row>19</xdr:row>
      <xdr:rowOff>18143</xdr:rowOff>
    </xdr:from>
    <xdr:to>
      <xdr:col>5</xdr:col>
      <xdr:colOff>726756</xdr:colOff>
      <xdr:row>19</xdr:row>
      <xdr:rowOff>1317743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7191" y="25714476"/>
          <a:ext cx="1136482" cy="1299600"/>
        </a:xfrm>
        <a:prstGeom prst="rect">
          <a:avLst/>
        </a:prstGeom>
      </xdr:spPr>
    </xdr:pic>
    <xdr:clientData/>
  </xdr:twoCellAnchor>
  <xdr:twoCellAnchor editAs="oneCell">
    <xdr:from>
      <xdr:col>4</xdr:col>
      <xdr:colOff>86148</xdr:colOff>
      <xdr:row>20</xdr:row>
      <xdr:rowOff>30237</xdr:rowOff>
    </xdr:from>
    <xdr:to>
      <xdr:col>4</xdr:col>
      <xdr:colOff>1380208</xdr:colOff>
      <xdr:row>20</xdr:row>
      <xdr:rowOff>1329837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2565" y="27112987"/>
          <a:ext cx="1294060" cy="129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1458833</xdr:colOff>
      <xdr:row>0</xdr:row>
      <xdr:rowOff>2267510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402000" cy="22675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2241</xdr:colOff>
      <xdr:row>5</xdr:row>
      <xdr:rowOff>5572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4" y="2911929"/>
          <a:ext cx="3077456" cy="1584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2785</xdr:colOff>
      <xdr:row>6</xdr:row>
      <xdr:rowOff>5572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4" y="4490357"/>
          <a:ext cx="3078000" cy="1584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2785</xdr:colOff>
      <xdr:row>7</xdr:row>
      <xdr:rowOff>5571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4" y="6068786"/>
          <a:ext cx="3078000" cy="1584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2785</xdr:colOff>
      <xdr:row>8</xdr:row>
      <xdr:rowOff>5571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4" y="7647214"/>
          <a:ext cx="3078000" cy="1584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4</xdr:col>
      <xdr:colOff>2785</xdr:colOff>
      <xdr:row>9</xdr:row>
      <xdr:rowOff>5573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4" y="9225643"/>
          <a:ext cx="3078000" cy="1584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2785</xdr:colOff>
      <xdr:row>10</xdr:row>
      <xdr:rowOff>5570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4" y="10804071"/>
          <a:ext cx="3078000" cy="1584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4</xdr:col>
      <xdr:colOff>2785</xdr:colOff>
      <xdr:row>11</xdr:row>
      <xdr:rowOff>5571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4" y="12382500"/>
          <a:ext cx="3078000" cy="1584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2785</xdr:colOff>
      <xdr:row>12</xdr:row>
      <xdr:rowOff>5573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4" y="13960929"/>
          <a:ext cx="3078000" cy="15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42332</xdr:rowOff>
    </xdr:from>
    <xdr:to>
      <xdr:col>8</xdr:col>
      <xdr:colOff>1458833</xdr:colOff>
      <xdr:row>12</xdr:row>
      <xdr:rowOff>2309841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59665"/>
          <a:ext cx="12402000" cy="22675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91084</xdr:colOff>
      <xdr:row>29</xdr:row>
      <xdr:rowOff>238541</xdr:rowOff>
    </xdr:from>
    <xdr:to>
      <xdr:col>0</xdr:col>
      <xdr:colOff>6256968</xdr:colOff>
      <xdr:row>29</xdr:row>
      <xdr:rowOff>2000249</xdr:rowOff>
    </xdr:to>
    <xdr:pic>
      <xdr:nvPicPr>
        <xdr:cNvPr id="13" name="Рисунок 27" descr="19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5679" r="36755"/>
        <a:stretch>
          <a:fillRect/>
        </a:stretch>
      </xdr:blipFill>
      <xdr:spPr bwMode="auto">
        <a:xfrm rot="16200000">
          <a:off x="2293172" y="4823016"/>
          <a:ext cx="1761708" cy="6165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166680</xdr:colOff>
      <xdr:row>30</xdr:row>
      <xdr:rowOff>112261</xdr:rowOff>
    </xdr:from>
    <xdr:to>
      <xdr:col>0</xdr:col>
      <xdr:colOff>6103835</xdr:colOff>
      <xdr:row>30</xdr:row>
      <xdr:rowOff>1643063</xdr:rowOff>
    </xdr:to>
    <xdr:pic>
      <xdr:nvPicPr>
        <xdr:cNvPr id="14" name="Рисунок 27" descr="19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5993" r="37221"/>
        <a:stretch>
          <a:fillRect/>
        </a:stretch>
      </xdr:blipFill>
      <xdr:spPr bwMode="auto">
        <a:xfrm rot="5400000">
          <a:off x="2369857" y="9886772"/>
          <a:ext cx="1530802" cy="593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38706</xdr:rowOff>
    </xdr:from>
    <xdr:to>
      <xdr:col>1</xdr:col>
      <xdr:colOff>0</xdr:colOff>
      <xdr:row>32</xdr:row>
      <xdr:rowOff>47626</xdr:rowOff>
    </xdr:to>
    <xdr:pic>
      <xdr:nvPicPr>
        <xdr:cNvPr id="15" name="Рисунок 27" descr="19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0" y="18850581"/>
          <a:ext cx="6381750" cy="191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1789340</xdr:rowOff>
    </xdr:from>
    <xdr:to>
      <xdr:col>1</xdr:col>
      <xdr:colOff>0</xdr:colOff>
      <xdr:row>33</xdr:row>
      <xdr:rowOff>333375</xdr:rowOff>
    </xdr:to>
    <xdr:pic>
      <xdr:nvPicPr>
        <xdr:cNvPr id="16" name="Рисунок 27" descr="19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 bwMode="auto">
        <a:xfrm>
          <a:off x="0" y="20648840"/>
          <a:ext cx="6381750" cy="2020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299356</xdr:rowOff>
    </xdr:from>
    <xdr:to>
      <xdr:col>1</xdr:col>
      <xdr:colOff>-1</xdr:colOff>
      <xdr:row>33</xdr:row>
      <xdr:rowOff>2426091</xdr:rowOff>
    </xdr:to>
    <xdr:pic>
      <xdr:nvPicPr>
        <xdr:cNvPr id="17" name="Рисунок 27" descr="19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0" y="22635481"/>
          <a:ext cx="6381749" cy="2126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31748</xdr:colOff>
      <xdr:row>30</xdr:row>
      <xdr:rowOff>5184320</xdr:rowOff>
    </xdr:from>
    <xdr:to>
      <xdr:col>3</xdr:col>
      <xdr:colOff>6334125</xdr:colOff>
      <xdr:row>33</xdr:row>
      <xdr:rowOff>19050</xdr:rowOff>
    </xdr:to>
    <xdr:pic>
      <xdr:nvPicPr>
        <xdr:cNvPr id="18" name="Рисунок 27" descr="19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4327" t="35422" r="5769" b="36967"/>
        <a:stretch>
          <a:fillRect/>
        </a:stretch>
      </xdr:blipFill>
      <xdr:spPr bwMode="auto">
        <a:xfrm>
          <a:off x="16319498" y="18852695"/>
          <a:ext cx="6302377" cy="3483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635226</xdr:colOff>
      <xdr:row>33</xdr:row>
      <xdr:rowOff>619125</xdr:rowOff>
    </xdr:from>
    <xdr:to>
      <xdr:col>3</xdr:col>
      <xdr:colOff>3024540</xdr:colOff>
      <xdr:row>33</xdr:row>
      <xdr:rowOff>2377847</xdr:rowOff>
    </xdr:to>
    <xdr:pic>
      <xdr:nvPicPr>
        <xdr:cNvPr id="20" name="Рисунок 27" descr="19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b="7930"/>
        <a:stretch>
          <a:fillRect/>
        </a:stretch>
      </xdr:blipFill>
      <xdr:spPr bwMode="auto">
        <a:xfrm>
          <a:off x="16464869" y="23569839"/>
          <a:ext cx="2389314" cy="1758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170993</xdr:colOff>
      <xdr:row>27</xdr:row>
      <xdr:rowOff>95250</xdr:rowOff>
    </xdr:from>
    <xdr:to>
      <xdr:col>5</xdr:col>
      <xdr:colOff>4793794</xdr:colOff>
      <xdr:row>27</xdr:row>
      <xdr:rowOff>1190625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555618" y="5619750"/>
          <a:ext cx="4622801" cy="1095375"/>
        </a:xfrm>
        <a:prstGeom prst="rect">
          <a:avLst/>
        </a:prstGeom>
      </xdr:spPr>
    </xdr:pic>
    <xdr:clientData/>
  </xdr:twoCellAnchor>
  <xdr:twoCellAnchor editAs="oneCell">
    <xdr:from>
      <xdr:col>3</xdr:col>
      <xdr:colOff>114981</xdr:colOff>
      <xdr:row>29</xdr:row>
      <xdr:rowOff>214310</xdr:rowOff>
    </xdr:from>
    <xdr:to>
      <xdr:col>3</xdr:col>
      <xdr:colOff>6302655</xdr:colOff>
      <xdr:row>29</xdr:row>
      <xdr:rowOff>2619373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" t="31688" r="2135" b="31022"/>
        <a:stretch/>
      </xdr:blipFill>
      <xdr:spPr>
        <a:xfrm>
          <a:off x="15926481" y="7000873"/>
          <a:ext cx="6187674" cy="2405063"/>
        </a:xfrm>
        <a:prstGeom prst="rect">
          <a:avLst/>
        </a:prstGeom>
      </xdr:spPr>
    </xdr:pic>
    <xdr:clientData/>
  </xdr:twoCellAnchor>
  <xdr:twoCellAnchor editAs="oneCell">
    <xdr:from>
      <xdr:col>3</xdr:col>
      <xdr:colOff>64635</xdr:colOff>
      <xdr:row>30</xdr:row>
      <xdr:rowOff>95250</xdr:rowOff>
    </xdr:from>
    <xdr:to>
      <xdr:col>3</xdr:col>
      <xdr:colOff>6310312</xdr:colOff>
      <xdr:row>30</xdr:row>
      <xdr:rowOff>2041599</xdr:rowOff>
    </xdr:to>
    <xdr:pic>
      <xdr:nvPicPr>
        <xdr:cNvPr id="24" name="Рисунок 16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135" y="12072938"/>
          <a:ext cx="6245677" cy="1946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3264580</xdr:colOff>
      <xdr:row>33</xdr:row>
      <xdr:rowOff>514272</xdr:rowOff>
    </xdr:from>
    <xdr:to>
      <xdr:col>3</xdr:col>
      <xdr:colOff>5221305</xdr:colOff>
      <xdr:row>33</xdr:row>
      <xdr:rowOff>2183372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55" t="17857" r="9838" b="15091"/>
        <a:stretch/>
      </xdr:blipFill>
      <xdr:spPr>
        <a:xfrm>
          <a:off x="19076080" y="22517022"/>
          <a:ext cx="1956725" cy="1669100"/>
        </a:xfrm>
        <a:prstGeom prst="rect">
          <a:avLst/>
        </a:prstGeom>
      </xdr:spPr>
    </xdr:pic>
    <xdr:clientData/>
  </xdr:twoCellAnchor>
  <xdr:twoCellAnchor editAs="oneCell">
    <xdr:from>
      <xdr:col>0</xdr:col>
      <xdr:colOff>1327828</xdr:colOff>
      <xdr:row>34</xdr:row>
      <xdr:rowOff>126999</xdr:rowOff>
    </xdr:from>
    <xdr:to>
      <xdr:col>0</xdr:col>
      <xdr:colOff>4929186</xdr:colOff>
      <xdr:row>34</xdr:row>
      <xdr:rowOff>5075206</xdr:rowOff>
    </xdr:to>
    <xdr:pic>
      <xdr:nvPicPr>
        <xdr:cNvPr id="25" name="Рисунок 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828" y="23010812"/>
          <a:ext cx="3601358" cy="4948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1475242</xdr:colOff>
      <xdr:row>34</xdr:row>
      <xdr:rowOff>88446</xdr:rowOff>
    </xdr:from>
    <xdr:to>
      <xdr:col>3</xdr:col>
      <xdr:colOff>4932934</xdr:colOff>
      <xdr:row>34</xdr:row>
      <xdr:rowOff>5048250</xdr:rowOff>
    </xdr:to>
    <xdr:pic>
      <xdr:nvPicPr>
        <xdr:cNvPr id="26" name="Рисунок 4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86742" y="22972259"/>
          <a:ext cx="3457692" cy="495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785813</xdr:colOff>
      <xdr:row>30</xdr:row>
      <xdr:rowOff>2543874</xdr:rowOff>
    </xdr:from>
    <xdr:to>
      <xdr:col>3</xdr:col>
      <xdr:colOff>2714625</xdr:colOff>
      <xdr:row>30</xdr:row>
      <xdr:rowOff>4681538</xdr:rowOff>
    </xdr:to>
    <xdr:pic>
      <xdr:nvPicPr>
        <xdr:cNvPr id="27" name="Рисунок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23438" r="22488" b="25092"/>
        <a:stretch>
          <a:fillRect/>
        </a:stretch>
      </xdr:blipFill>
      <xdr:spPr bwMode="auto">
        <a:xfrm>
          <a:off x="16597313" y="14521562"/>
          <a:ext cx="1928812" cy="2137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3452812</xdr:colOff>
      <xdr:row>30</xdr:row>
      <xdr:rowOff>2452687</xdr:rowOff>
    </xdr:from>
    <xdr:to>
      <xdr:col>3</xdr:col>
      <xdr:colOff>5664380</xdr:colOff>
      <xdr:row>30</xdr:row>
      <xdr:rowOff>4691062</xdr:rowOff>
    </xdr:to>
    <xdr:pic>
      <xdr:nvPicPr>
        <xdr:cNvPr id="28" name="Рисунок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89" t="19455" r="14983" b="13603"/>
        <a:stretch>
          <a:fillRect/>
        </a:stretch>
      </xdr:blipFill>
      <xdr:spPr bwMode="auto">
        <a:xfrm>
          <a:off x="19264312" y="14430375"/>
          <a:ext cx="2211568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166688</xdr:colOff>
      <xdr:row>29</xdr:row>
      <xdr:rowOff>2428874</xdr:rowOff>
    </xdr:from>
    <xdr:to>
      <xdr:col>0</xdr:col>
      <xdr:colOff>6159864</xdr:colOff>
      <xdr:row>29</xdr:row>
      <xdr:rowOff>5057111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" t="30024" r="4106" b="29535"/>
        <a:stretch/>
      </xdr:blipFill>
      <xdr:spPr>
        <a:xfrm>
          <a:off x="166688" y="9215437"/>
          <a:ext cx="5993176" cy="2628237"/>
        </a:xfrm>
        <a:prstGeom prst="rect">
          <a:avLst/>
        </a:prstGeom>
      </xdr:spPr>
    </xdr:pic>
    <xdr:clientData/>
  </xdr:twoCellAnchor>
  <xdr:twoCellAnchor editAs="oneCell">
    <xdr:from>
      <xdr:col>0</xdr:col>
      <xdr:colOff>452438</xdr:colOff>
      <xdr:row>30</xdr:row>
      <xdr:rowOff>1500186</xdr:rowOff>
    </xdr:from>
    <xdr:to>
      <xdr:col>0</xdr:col>
      <xdr:colOff>5953125</xdr:colOff>
      <xdr:row>30</xdr:row>
      <xdr:rowOff>5056084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70" b="17586"/>
        <a:stretch/>
      </xdr:blipFill>
      <xdr:spPr>
        <a:xfrm>
          <a:off x="452438" y="13477874"/>
          <a:ext cx="5500687" cy="3555898"/>
        </a:xfrm>
        <a:prstGeom prst="rect">
          <a:avLst/>
        </a:prstGeom>
      </xdr:spPr>
    </xdr:pic>
    <xdr:clientData/>
  </xdr:twoCellAnchor>
  <xdr:twoCellAnchor editAs="oneCell">
    <xdr:from>
      <xdr:col>3</xdr:col>
      <xdr:colOff>47624</xdr:colOff>
      <xdr:row>29</xdr:row>
      <xdr:rowOff>2595561</xdr:rowOff>
    </xdr:from>
    <xdr:to>
      <xdr:col>3</xdr:col>
      <xdr:colOff>6357936</xdr:colOff>
      <xdr:row>29</xdr:row>
      <xdr:rowOff>4316203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33" b="37500"/>
        <a:stretch/>
      </xdr:blipFill>
      <xdr:spPr>
        <a:xfrm>
          <a:off x="15859124" y="11001374"/>
          <a:ext cx="6310312" cy="1720642"/>
        </a:xfrm>
        <a:prstGeom prst="rect">
          <a:avLst/>
        </a:prstGeom>
      </xdr:spPr>
    </xdr:pic>
    <xdr:clientData/>
  </xdr:twoCellAnchor>
  <xdr:twoCellAnchor editAs="oneCell">
    <xdr:from>
      <xdr:col>0</xdr:col>
      <xdr:colOff>163656</xdr:colOff>
      <xdr:row>29</xdr:row>
      <xdr:rowOff>383684</xdr:rowOff>
    </xdr:from>
    <xdr:to>
      <xdr:col>0</xdr:col>
      <xdr:colOff>6329540</xdr:colOff>
      <xdr:row>29</xdr:row>
      <xdr:rowOff>2145392</xdr:rowOff>
    </xdr:to>
    <xdr:pic>
      <xdr:nvPicPr>
        <xdr:cNvPr id="68" name="Рисунок 27" descr="19.jpg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5679" r="36755"/>
        <a:stretch>
          <a:fillRect/>
        </a:stretch>
      </xdr:blipFill>
      <xdr:spPr bwMode="auto">
        <a:xfrm rot="16200000">
          <a:off x="2365744" y="6896971"/>
          <a:ext cx="1761708" cy="6165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166680</xdr:colOff>
      <xdr:row>30</xdr:row>
      <xdr:rowOff>112261</xdr:rowOff>
    </xdr:from>
    <xdr:to>
      <xdr:col>0</xdr:col>
      <xdr:colOff>6103835</xdr:colOff>
      <xdr:row>30</xdr:row>
      <xdr:rowOff>1643063</xdr:rowOff>
    </xdr:to>
    <xdr:pic>
      <xdr:nvPicPr>
        <xdr:cNvPr id="69" name="Рисунок 27" descr="19.jpg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5993" r="37221"/>
        <a:stretch>
          <a:fillRect/>
        </a:stretch>
      </xdr:blipFill>
      <xdr:spPr bwMode="auto">
        <a:xfrm rot="5400000">
          <a:off x="2369857" y="11815584"/>
          <a:ext cx="1530802" cy="593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771297</xdr:colOff>
      <xdr:row>33</xdr:row>
      <xdr:rowOff>74840</xdr:rowOff>
    </xdr:from>
    <xdr:to>
      <xdr:col>3</xdr:col>
      <xdr:colOff>3160611</xdr:colOff>
      <xdr:row>33</xdr:row>
      <xdr:rowOff>2095500</xdr:rowOff>
    </xdr:to>
    <xdr:pic>
      <xdr:nvPicPr>
        <xdr:cNvPr id="74" name="Рисунок 27" descr="19.jpg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b="7930"/>
        <a:stretch>
          <a:fillRect/>
        </a:stretch>
      </xdr:blipFill>
      <xdr:spPr bwMode="auto">
        <a:xfrm>
          <a:off x="16582797" y="22077590"/>
          <a:ext cx="2389314" cy="2020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114981</xdr:colOff>
      <xdr:row>29</xdr:row>
      <xdr:rowOff>214310</xdr:rowOff>
    </xdr:from>
    <xdr:to>
      <xdr:col>3</xdr:col>
      <xdr:colOff>6302655</xdr:colOff>
      <xdr:row>29</xdr:row>
      <xdr:rowOff>2619373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" t="31688" r="2135" b="31022"/>
        <a:stretch/>
      </xdr:blipFill>
      <xdr:spPr>
        <a:xfrm>
          <a:off x="15926481" y="8929685"/>
          <a:ext cx="6187674" cy="2405063"/>
        </a:xfrm>
        <a:prstGeom prst="rect">
          <a:avLst/>
        </a:prstGeom>
      </xdr:spPr>
    </xdr:pic>
    <xdr:clientData/>
  </xdr:twoCellAnchor>
  <xdr:twoCellAnchor editAs="oneCell">
    <xdr:from>
      <xdr:col>3</xdr:col>
      <xdr:colOff>64635</xdr:colOff>
      <xdr:row>30</xdr:row>
      <xdr:rowOff>95250</xdr:rowOff>
    </xdr:from>
    <xdr:to>
      <xdr:col>3</xdr:col>
      <xdr:colOff>6310312</xdr:colOff>
      <xdr:row>30</xdr:row>
      <xdr:rowOff>2041599</xdr:rowOff>
    </xdr:to>
    <xdr:pic>
      <xdr:nvPicPr>
        <xdr:cNvPr id="78" name="Рисунок 16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135" y="14001750"/>
          <a:ext cx="6245677" cy="1946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1327828</xdr:colOff>
      <xdr:row>34</xdr:row>
      <xdr:rowOff>126999</xdr:rowOff>
    </xdr:from>
    <xdr:to>
      <xdr:col>0</xdr:col>
      <xdr:colOff>4929186</xdr:colOff>
      <xdr:row>34</xdr:row>
      <xdr:rowOff>5075206</xdr:rowOff>
    </xdr:to>
    <xdr:pic>
      <xdr:nvPicPr>
        <xdr:cNvPr id="80" name="Рисунок 5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828" y="24939624"/>
          <a:ext cx="3601358" cy="4948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1475242</xdr:colOff>
      <xdr:row>34</xdr:row>
      <xdr:rowOff>88446</xdr:rowOff>
    </xdr:from>
    <xdr:to>
      <xdr:col>3</xdr:col>
      <xdr:colOff>4932934</xdr:colOff>
      <xdr:row>34</xdr:row>
      <xdr:rowOff>5048250</xdr:rowOff>
    </xdr:to>
    <xdr:pic>
      <xdr:nvPicPr>
        <xdr:cNvPr id="81" name="Рисунок 4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86742" y="24901071"/>
          <a:ext cx="3457692" cy="495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785813</xdr:colOff>
      <xdr:row>30</xdr:row>
      <xdr:rowOff>2543874</xdr:rowOff>
    </xdr:from>
    <xdr:to>
      <xdr:col>3</xdr:col>
      <xdr:colOff>2714625</xdr:colOff>
      <xdr:row>30</xdr:row>
      <xdr:rowOff>4681538</xdr:rowOff>
    </xdr:to>
    <xdr:pic>
      <xdr:nvPicPr>
        <xdr:cNvPr id="82" name="Рисунок 2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23438" r="22488" b="25092"/>
        <a:stretch>
          <a:fillRect/>
        </a:stretch>
      </xdr:blipFill>
      <xdr:spPr bwMode="auto">
        <a:xfrm>
          <a:off x="16597313" y="16450374"/>
          <a:ext cx="1928812" cy="2137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3452812</xdr:colOff>
      <xdr:row>30</xdr:row>
      <xdr:rowOff>2452687</xdr:rowOff>
    </xdr:from>
    <xdr:to>
      <xdr:col>3</xdr:col>
      <xdr:colOff>5664380</xdr:colOff>
      <xdr:row>30</xdr:row>
      <xdr:rowOff>4691062</xdr:rowOff>
    </xdr:to>
    <xdr:pic>
      <xdr:nvPicPr>
        <xdr:cNvPr id="83" name="Рисунок 3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89" t="19455" r="14983" b="13603"/>
        <a:stretch>
          <a:fillRect/>
        </a:stretch>
      </xdr:blipFill>
      <xdr:spPr bwMode="auto">
        <a:xfrm>
          <a:off x="19264312" y="16359187"/>
          <a:ext cx="2211568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166688</xdr:colOff>
      <xdr:row>29</xdr:row>
      <xdr:rowOff>2428874</xdr:rowOff>
    </xdr:from>
    <xdr:to>
      <xdr:col>0</xdr:col>
      <xdr:colOff>6159864</xdr:colOff>
      <xdr:row>29</xdr:row>
      <xdr:rowOff>5057111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" t="30024" r="4106" b="29535"/>
        <a:stretch/>
      </xdr:blipFill>
      <xdr:spPr>
        <a:xfrm>
          <a:off x="166688" y="11144249"/>
          <a:ext cx="5993176" cy="2628237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</xdr:colOff>
      <xdr:row>29</xdr:row>
      <xdr:rowOff>2595561</xdr:rowOff>
    </xdr:from>
    <xdr:to>
      <xdr:col>3</xdr:col>
      <xdr:colOff>6334124</xdr:colOff>
      <xdr:row>29</xdr:row>
      <xdr:rowOff>4316203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33" b="37500"/>
        <a:stretch/>
      </xdr:blipFill>
      <xdr:spPr>
        <a:xfrm>
          <a:off x="15835312" y="11310936"/>
          <a:ext cx="6310312" cy="172064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1333500</xdr:colOff>
      <xdr:row>35</xdr:row>
      <xdr:rowOff>904875</xdr:rowOff>
    </xdr:from>
    <xdr:to>
      <xdr:col>0</xdr:col>
      <xdr:colOff>5150305</xdr:colOff>
      <xdr:row>35</xdr:row>
      <xdr:rowOff>4320608</xdr:rowOff>
    </xdr:to>
    <xdr:pic>
      <xdr:nvPicPr>
        <xdr:cNvPr id="109" name="Рисунок 27" descr="19.jpg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 bwMode="auto">
        <a:xfrm>
          <a:off x="1333500" y="31003875"/>
          <a:ext cx="3816805" cy="3415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6</xdr:col>
      <xdr:colOff>47625</xdr:colOff>
      <xdr:row>27</xdr:row>
      <xdr:rowOff>95250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35623500" cy="561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J21"/>
  <sheetViews>
    <sheetView tabSelected="1" view="pageBreakPreview" topLeftCell="B1" zoomScale="60" zoomScaleNormal="40" workbookViewId="0">
      <selection activeCell="O17" sqref="O17"/>
    </sheetView>
  </sheetViews>
  <sheetFormatPr defaultRowHeight="31.5" x14ac:dyDescent="0.5"/>
  <cols>
    <col min="1" max="1" width="34.42578125" style="16" hidden="1" customWidth="1"/>
    <col min="2" max="2" width="15.85546875" style="22" bestFit="1" customWidth="1"/>
    <col min="3" max="3" width="15.85546875" style="18" bestFit="1" customWidth="1"/>
    <col min="4" max="4" width="46.140625" style="18" customWidth="1"/>
    <col min="5" max="5" width="21.85546875" style="23" customWidth="1"/>
    <col min="6" max="6" width="22.42578125" style="18" bestFit="1" customWidth="1"/>
    <col min="7" max="7" width="20" style="18" bestFit="1" customWidth="1"/>
    <col min="8" max="9" width="21.85546875" style="24" customWidth="1"/>
    <col min="10" max="16384" width="9.140625" style="18"/>
  </cols>
  <sheetData>
    <row r="1" spans="1:10" ht="180" customHeight="1" x14ac:dyDescent="0.2">
      <c r="B1" s="51"/>
      <c r="C1" s="51"/>
      <c r="D1" s="51"/>
      <c r="E1" s="51"/>
      <c r="F1" s="51"/>
      <c r="G1" s="51"/>
      <c r="H1" s="51"/>
      <c r="I1" s="51"/>
      <c r="J1" s="17"/>
    </row>
    <row r="2" spans="1:10" ht="26.25" x14ac:dyDescent="0.2">
      <c r="B2" s="55">
        <f ca="1">TODAY()</f>
        <v>46169</v>
      </c>
      <c r="C2" s="56"/>
      <c r="D2" s="57" t="s">
        <v>46</v>
      </c>
      <c r="E2" s="58"/>
      <c r="F2" s="58"/>
      <c r="G2" s="58"/>
      <c r="H2" s="58"/>
      <c r="I2" s="59"/>
      <c r="J2" s="17"/>
    </row>
    <row r="3" spans="1:10" s="20" customFormat="1" ht="26.25" x14ac:dyDescent="0.35">
      <c r="A3" s="16"/>
      <c r="B3" s="53" t="s">
        <v>5</v>
      </c>
      <c r="C3" s="53" t="s">
        <v>1</v>
      </c>
      <c r="D3" s="53"/>
      <c r="E3" s="53" t="s">
        <v>56</v>
      </c>
      <c r="F3" s="53" t="s">
        <v>8</v>
      </c>
      <c r="G3" s="53" t="s">
        <v>37</v>
      </c>
      <c r="H3" s="52" t="s">
        <v>0</v>
      </c>
      <c r="I3" s="52"/>
      <c r="J3" s="19"/>
    </row>
    <row r="4" spans="1:10" s="20" customFormat="1" ht="26.25" x14ac:dyDescent="0.35">
      <c r="A4" s="16"/>
      <c r="B4" s="53"/>
      <c r="C4" s="53"/>
      <c r="D4" s="53"/>
      <c r="E4" s="53"/>
      <c r="F4" s="54"/>
      <c r="G4" s="53"/>
      <c r="H4" s="29" t="s">
        <v>47</v>
      </c>
      <c r="I4" s="29" t="s">
        <v>2</v>
      </c>
      <c r="J4" s="19"/>
    </row>
    <row r="5" spans="1:10" ht="123.95" customHeight="1" x14ac:dyDescent="0.3">
      <c r="A5" s="16" t="s">
        <v>52</v>
      </c>
      <c r="B5" s="50" t="s">
        <v>48</v>
      </c>
      <c r="C5" s="25" t="s">
        <v>50</v>
      </c>
      <c r="D5" s="26"/>
      <c r="E5" s="35" t="s">
        <v>57</v>
      </c>
      <c r="F5" s="34" t="s">
        <v>9</v>
      </c>
      <c r="G5" s="34">
        <v>18</v>
      </c>
      <c r="H5" s="27">
        <v>2481</v>
      </c>
      <c r="I5" s="28">
        <f>H5/2</f>
        <v>1240.5</v>
      </c>
      <c r="J5" s="17"/>
    </row>
    <row r="6" spans="1:10" ht="123.95" customHeight="1" x14ac:dyDescent="0.3">
      <c r="A6" s="16" t="s">
        <v>53</v>
      </c>
      <c r="B6" s="50"/>
      <c r="C6" s="25" t="s">
        <v>51</v>
      </c>
      <c r="D6" s="26"/>
      <c r="E6" s="35"/>
      <c r="F6" s="34"/>
      <c r="G6" s="34"/>
      <c r="H6" s="27">
        <v>2450</v>
      </c>
      <c r="I6" s="28">
        <f>H6/2</f>
        <v>1225</v>
      </c>
      <c r="J6" s="17"/>
    </row>
    <row r="7" spans="1:10" ht="123.95" customHeight="1" x14ac:dyDescent="0.3">
      <c r="A7" s="16" t="s">
        <v>28</v>
      </c>
      <c r="B7" s="50" t="s">
        <v>38</v>
      </c>
      <c r="C7" s="25" t="s">
        <v>3</v>
      </c>
      <c r="D7" s="26"/>
      <c r="E7" s="34" t="s">
        <v>58</v>
      </c>
      <c r="F7" s="34" t="s">
        <v>9</v>
      </c>
      <c r="G7" s="34">
        <v>18</v>
      </c>
      <c r="H7" s="27">
        <v>1702</v>
      </c>
      <c r="I7" s="28">
        <f>H7/2.6</f>
        <v>654.61538461538464</v>
      </c>
      <c r="J7" s="17"/>
    </row>
    <row r="8" spans="1:10" ht="123.95" customHeight="1" x14ac:dyDescent="0.3">
      <c r="A8" s="16" t="s">
        <v>29</v>
      </c>
      <c r="B8" s="50"/>
      <c r="C8" s="25" t="s">
        <v>23</v>
      </c>
      <c r="D8" s="26"/>
      <c r="E8" s="34"/>
      <c r="F8" s="34"/>
      <c r="G8" s="34"/>
      <c r="H8" s="27">
        <v>1702</v>
      </c>
      <c r="I8" s="28">
        <f>H8/2.6</f>
        <v>654.61538461538464</v>
      </c>
      <c r="J8" s="17"/>
    </row>
    <row r="9" spans="1:10" ht="123.95" customHeight="1" x14ac:dyDescent="0.3">
      <c r="A9" s="16" t="s">
        <v>30</v>
      </c>
      <c r="B9" s="50" t="s">
        <v>39</v>
      </c>
      <c r="C9" s="25" t="s">
        <v>3</v>
      </c>
      <c r="D9" s="26"/>
      <c r="E9" s="34" t="s">
        <v>57</v>
      </c>
      <c r="F9" s="34" t="s">
        <v>6</v>
      </c>
      <c r="G9" s="34">
        <v>22</v>
      </c>
      <c r="H9" s="27">
        <v>1288</v>
      </c>
      <c r="I9" s="28">
        <f>H9/3</f>
        <v>429.33333333333331</v>
      </c>
      <c r="J9" s="17"/>
    </row>
    <row r="10" spans="1:10" ht="123.95" customHeight="1" x14ac:dyDescent="0.3">
      <c r="A10" s="16" t="s">
        <v>55</v>
      </c>
      <c r="B10" s="50"/>
      <c r="C10" s="25" t="s">
        <v>49</v>
      </c>
      <c r="D10" s="26"/>
      <c r="E10" s="34"/>
      <c r="F10" s="34"/>
      <c r="G10" s="34"/>
      <c r="H10" s="27">
        <v>1288</v>
      </c>
      <c r="I10" s="28">
        <f>H10/3</f>
        <v>429.33333333333331</v>
      </c>
      <c r="J10" s="17"/>
    </row>
    <row r="11" spans="1:10" ht="123.95" customHeight="1" x14ac:dyDescent="0.2">
      <c r="A11" s="16" t="s">
        <v>31</v>
      </c>
      <c r="B11" s="49" t="s">
        <v>40</v>
      </c>
      <c r="C11" s="25" t="s">
        <v>3</v>
      </c>
      <c r="D11" s="25"/>
      <c r="E11" s="35" t="s">
        <v>59</v>
      </c>
      <c r="F11" s="35" t="s">
        <v>6</v>
      </c>
      <c r="G11" s="35">
        <v>22</v>
      </c>
      <c r="H11" s="27">
        <v>1962</v>
      </c>
      <c r="I11" s="28">
        <f>H11/3</f>
        <v>654</v>
      </c>
      <c r="J11" s="17"/>
    </row>
    <row r="12" spans="1:10" ht="123.95" customHeight="1" x14ac:dyDescent="0.2">
      <c r="A12" s="16" t="s">
        <v>54</v>
      </c>
      <c r="B12" s="49"/>
      <c r="C12" s="25" t="s">
        <v>49</v>
      </c>
      <c r="D12" s="25"/>
      <c r="E12" s="35"/>
      <c r="F12" s="35"/>
      <c r="G12" s="35"/>
      <c r="H12" s="27">
        <v>1962</v>
      </c>
      <c r="I12" s="28">
        <f>H12/3</f>
        <v>654</v>
      </c>
      <c r="J12" s="17"/>
    </row>
    <row r="13" spans="1:10" ht="183.75" customHeight="1" x14ac:dyDescent="0.2">
      <c r="B13" s="64"/>
      <c r="C13" s="64"/>
      <c r="D13" s="64"/>
      <c r="E13" s="64"/>
      <c r="F13" s="64"/>
      <c r="G13" s="64"/>
      <c r="H13" s="64"/>
      <c r="I13" s="64"/>
      <c r="J13" s="17"/>
    </row>
    <row r="14" spans="1:10" ht="27" thickBot="1" x14ac:dyDescent="0.25">
      <c r="B14" s="66">
        <f ca="1">TODAY()</f>
        <v>46169</v>
      </c>
      <c r="C14" s="67"/>
      <c r="D14" s="46" t="s">
        <v>43</v>
      </c>
      <c r="E14" s="47"/>
      <c r="F14" s="47"/>
      <c r="G14" s="47"/>
      <c r="H14" s="47"/>
      <c r="I14" s="48"/>
      <c r="J14" s="17"/>
    </row>
    <row r="15" spans="1:10" ht="27" thickBot="1" x14ac:dyDescent="0.25">
      <c r="B15" s="38" t="s">
        <v>11</v>
      </c>
      <c r="C15" s="39"/>
      <c r="D15" s="38" t="s">
        <v>10</v>
      </c>
      <c r="E15" s="39"/>
      <c r="F15" s="39"/>
      <c r="G15" s="40"/>
      <c r="H15" s="30" t="s">
        <v>41</v>
      </c>
      <c r="I15" s="31" t="s">
        <v>24</v>
      </c>
      <c r="J15" s="17"/>
    </row>
    <row r="16" spans="1:10" ht="110.1" customHeight="1" thickBot="1" x14ac:dyDescent="0.35">
      <c r="A16" s="16" t="s">
        <v>32</v>
      </c>
      <c r="B16" s="62" t="s">
        <v>27</v>
      </c>
      <c r="C16" s="63"/>
      <c r="D16" s="36"/>
      <c r="E16" s="37"/>
      <c r="F16" s="37"/>
      <c r="G16" s="37"/>
      <c r="H16" s="32">
        <v>7964</v>
      </c>
      <c r="I16" s="33">
        <f>H16/40</f>
        <v>199.1</v>
      </c>
      <c r="J16" s="17"/>
    </row>
    <row r="17" spans="1:10" ht="110.1" customHeight="1" thickBot="1" x14ac:dyDescent="0.35">
      <c r="A17" s="21" t="s">
        <v>44</v>
      </c>
      <c r="B17" s="60" t="s">
        <v>45</v>
      </c>
      <c r="C17" s="61"/>
      <c r="D17" s="36"/>
      <c r="E17" s="37"/>
      <c r="F17" s="37"/>
      <c r="G17" s="37"/>
      <c r="H17" s="32">
        <v>6773</v>
      </c>
      <c r="I17" s="33">
        <f>H17/25</f>
        <v>270.92</v>
      </c>
      <c r="J17" s="17"/>
    </row>
    <row r="18" spans="1:10" ht="110.1" customHeight="1" thickBot="1" x14ac:dyDescent="0.35">
      <c r="A18" s="16" t="s">
        <v>33</v>
      </c>
      <c r="B18" s="60" t="s">
        <v>25</v>
      </c>
      <c r="C18" s="61"/>
      <c r="D18" s="36"/>
      <c r="E18" s="37"/>
      <c r="F18" s="37"/>
      <c r="G18" s="37"/>
      <c r="H18" s="32">
        <v>5971</v>
      </c>
      <c r="I18" s="33">
        <f>H18/33</f>
        <v>180.93939393939394</v>
      </c>
      <c r="J18" s="17"/>
    </row>
    <row r="19" spans="1:10" ht="110.1" customHeight="1" thickBot="1" x14ac:dyDescent="0.35">
      <c r="A19" s="16" t="s">
        <v>34</v>
      </c>
      <c r="B19" s="60" t="s">
        <v>26</v>
      </c>
      <c r="C19" s="65"/>
      <c r="D19" s="36"/>
      <c r="E19" s="37"/>
      <c r="F19" s="37"/>
      <c r="G19" s="37"/>
      <c r="H19" s="32">
        <v>4914</v>
      </c>
      <c r="I19" s="33">
        <f>H19/15</f>
        <v>327.60000000000002</v>
      </c>
      <c r="J19" s="17"/>
    </row>
    <row r="20" spans="1:10" ht="110.1" customHeight="1" thickBot="1" x14ac:dyDescent="0.35">
      <c r="A20" s="16" t="s">
        <v>36</v>
      </c>
      <c r="B20" s="60" t="s">
        <v>13</v>
      </c>
      <c r="C20" s="61"/>
      <c r="D20" s="36"/>
      <c r="E20" s="37"/>
      <c r="F20" s="37"/>
      <c r="G20" s="41"/>
      <c r="H20" s="44">
        <v>1265</v>
      </c>
      <c r="I20" s="45"/>
      <c r="J20" s="17"/>
    </row>
    <row r="21" spans="1:10" ht="110.1" customHeight="1" thickBot="1" x14ac:dyDescent="0.35">
      <c r="A21" s="16" t="s">
        <v>35</v>
      </c>
      <c r="B21" s="60" t="s">
        <v>42</v>
      </c>
      <c r="C21" s="61"/>
      <c r="D21" s="36"/>
      <c r="E21" s="37"/>
      <c r="F21" s="37"/>
      <c r="G21" s="41"/>
      <c r="H21" s="42">
        <v>2958</v>
      </c>
      <c r="I21" s="43"/>
      <c r="J21" s="17"/>
    </row>
  </sheetData>
  <sheetProtection formatCells="0" formatColumns="0" formatRows="0" insertColumns="0" insertRows="0" deleteColumns="0" deleteRows="0" sort="0"/>
  <customSheetViews>
    <customSheetView guid="{3BE613A2-647E-4B2F-A657-BF56B4F0118E}" scale="50" showPageBreaks="1" fitToPage="1" printArea="1" hiddenColumns="1" view="pageBreakPreview" topLeftCell="B1">
      <selection activeCell="I7" sqref="I7:I10"/>
      <rowBreaks count="1" manualBreakCount="1">
        <brk id="18" min="1" max="8" man="1"/>
      </rowBreaks>
      <pageMargins left="3.937007874015748E-2" right="3.937007874015748E-2" top="0.39370078740157483" bottom="0.19685039370078741" header="0.31496062992125984" footer="0.31496062992125984"/>
      <printOptions horizontalCentered="1"/>
      <pageSetup paperSize="9" scale="40" fitToHeight="0" orientation="portrait" r:id="rId1"/>
      <headerFooter alignWithMargins="0"/>
    </customSheetView>
    <customSheetView guid="{8B78EC39-9AB8-438F-AB2A-5FB0B7D0DBF9}" scale="50" showPageBreaks="1" fitToPage="1" printArea="1" hiddenColumns="1" view="pageBreakPreview" topLeftCell="B1">
      <selection activeCell="F7" sqref="F7"/>
      <rowBreaks count="1" manualBreakCount="1">
        <brk id="18" min="1" max="8" man="1"/>
      </rowBreaks>
      <pageMargins left="3.937007874015748E-2" right="3.937007874015748E-2" top="0.39370078740157483" bottom="0.19685039370078741" header="0.31496062992125984" footer="0.31496062992125984"/>
      <printOptions horizontalCentered="1"/>
      <pageSetup paperSize="9" scale="40" fitToHeight="0" orientation="portrait" r:id="rId2"/>
      <headerFooter alignWithMargins="0"/>
    </customSheetView>
  </customSheetViews>
  <mergeCells count="44">
    <mergeCell ref="B21:C21"/>
    <mergeCell ref="B16:C16"/>
    <mergeCell ref="B18:C18"/>
    <mergeCell ref="B5:B6"/>
    <mergeCell ref="B20:C20"/>
    <mergeCell ref="B15:C15"/>
    <mergeCell ref="B13:I13"/>
    <mergeCell ref="D19:G19"/>
    <mergeCell ref="D18:G18"/>
    <mergeCell ref="B19:C19"/>
    <mergeCell ref="E5:E6"/>
    <mergeCell ref="B7:B8"/>
    <mergeCell ref="E7:E8"/>
    <mergeCell ref="B17:C17"/>
    <mergeCell ref="D17:G17"/>
    <mergeCell ref="B14:C14"/>
    <mergeCell ref="B1:I1"/>
    <mergeCell ref="H3:I3"/>
    <mergeCell ref="C3:D4"/>
    <mergeCell ref="B3:B4"/>
    <mergeCell ref="G3:G4"/>
    <mergeCell ref="E3:E4"/>
    <mergeCell ref="F3:F4"/>
    <mergeCell ref="B2:C2"/>
    <mergeCell ref="D2:I2"/>
    <mergeCell ref="D14:I14"/>
    <mergeCell ref="E9:E10"/>
    <mergeCell ref="G11:G12"/>
    <mergeCell ref="B11:B12"/>
    <mergeCell ref="E11:E12"/>
    <mergeCell ref="B9:B10"/>
    <mergeCell ref="G9:G10"/>
    <mergeCell ref="D16:G16"/>
    <mergeCell ref="D15:G15"/>
    <mergeCell ref="D20:G20"/>
    <mergeCell ref="H21:I21"/>
    <mergeCell ref="H20:I20"/>
    <mergeCell ref="D21:G21"/>
    <mergeCell ref="F5:F6"/>
    <mergeCell ref="F7:F8"/>
    <mergeCell ref="F9:F10"/>
    <mergeCell ref="F11:F12"/>
    <mergeCell ref="G5:G6"/>
    <mergeCell ref="G7:G8"/>
  </mergeCells>
  <phoneticPr fontId="22" type="noConversion"/>
  <printOptions horizontalCentered="1"/>
  <pageMargins left="3.937007874015748E-2" right="3.937007874015748E-2" top="0.39370078740157483" bottom="0.19685039370078741" header="0.31496062992125984" footer="0.31496062992125984"/>
  <pageSetup paperSize="9" scale="54" fitToHeight="0" orientation="portrait" r:id="rId3"/>
  <headerFooter alignWithMargins="0"/>
  <rowBreaks count="1" manualBreakCount="1">
    <brk id="12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H37"/>
  <sheetViews>
    <sheetView view="pageBreakPreview" zoomScale="20" zoomScaleNormal="60" zoomScaleSheetLayoutView="20" workbookViewId="0">
      <selection activeCell="B31" sqref="B31"/>
    </sheetView>
  </sheetViews>
  <sheetFormatPr defaultRowHeight="12.75" x14ac:dyDescent="0.2"/>
  <cols>
    <col min="1" max="1" width="95.7109375" customWidth="1"/>
    <col min="2" max="2" width="100.7109375" customWidth="1"/>
    <col min="3" max="3" width="47.85546875" customWidth="1"/>
    <col min="4" max="4" width="95.7109375" customWidth="1"/>
    <col min="5" max="5" width="120" customWidth="1"/>
    <col min="6" max="6" width="74.5703125" customWidth="1"/>
  </cols>
  <sheetData>
    <row r="1" spans="1:6" x14ac:dyDescent="0.2">
      <c r="A1" s="77"/>
      <c r="B1" s="78"/>
      <c r="C1" s="78"/>
      <c r="D1" s="78"/>
      <c r="E1" s="78"/>
      <c r="F1" s="79"/>
    </row>
    <row r="2" spans="1:6" x14ac:dyDescent="0.2">
      <c r="A2" s="80"/>
      <c r="B2" s="81"/>
      <c r="C2" s="81"/>
      <c r="D2" s="81"/>
      <c r="E2" s="81"/>
      <c r="F2" s="82"/>
    </row>
    <row r="3" spans="1:6" x14ac:dyDescent="0.2">
      <c r="A3" s="80"/>
      <c r="B3" s="81"/>
      <c r="C3" s="81"/>
      <c r="D3" s="81"/>
      <c r="E3" s="81"/>
      <c r="F3" s="82"/>
    </row>
    <row r="4" spans="1:6" x14ac:dyDescent="0.2">
      <c r="A4" s="80"/>
      <c r="B4" s="81"/>
      <c r="C4" s="81"/>
      <c r="D4" s="81"/>
      <c r="E4" s="81"/>
      <c r="F4" s="82"/>
    </row>
    <row r="5" spans="1:6" x14ac:dyDescent="0.2">
      <c r="A5" s="80"/>
      <c r="B5" s="81"/>
      <c r="C5" s="81"/>
      <c r="D5" s="81"/>
      <c r="E5" s="81"/>
      <c r="F5" s="82"/>
    </row>
    <row r="6" spans="1:6" x14ac:dyDescent="0.2">
      <c r="A6" s="80"/>
      <c r="B6" s="81"/>
      <c r="C6" s="81"/>
      <c r="D6" s="81"/>
      <c r="E6" s="81"/>
      <c r="F6" s="82"/>
    </row>
    <row r="7" spans="1:6" x14ac:dyDescent="0.2">
      <c r="A7" s="80"/>
      <c r="B7" s="81"/>
      <c r="C7" s="81"/>
      <c r="D7" s="81"/>
      <c r="E7" s="81"/>
      <c r="F7" s="82"/>
    </row>
    <row r="8" spans="1:6" x14ac:dyDescent="0.2">
      <c r="A8" s="80"/>
      <c r="B8" s="81"/>
      <c r="C8" s="81"/>
      <c r="D8" s="81"/>
      <c r="E8" s="81"/>
      <c r="F8" s="82"/>
    </row>
    <row r="9" spans="1:6" x14ac:dyDescent="0.2">
      <c r="A9" s="80"/>
      <c r="B9" s="81"/>
      <c r="C9" s="81"/>
      <c r="D9" s="81"/>
      <c r="E9" s="81"/>
      <c r="F9" s="82"/>
    </row>
    <row r="10" spans="1:6" x14ac:dyDescent="0.2">
      <c r="A10" s="80"/>
      <c r="B10" s="81"/>
      <c r="C10" s="81"/>
      <c r="D10" s="81"/>
      <c r="E10" s="81"/>
      <c r="F10" s="82"/>
    </row>
    <row r="11" spans="1:6" x14ac:dyDescent="0.2">
      <c r="A11" s="80"/>
      <c r="B11" s="81"/>
      <c r="C11" s="81"/>
      <c r="D11" s="81"/>
      <c r="E11" s="81"/>
      <c r="F11" s="82"/>
    </row>
    <row r="12" spans="1:6" x14ac:dyDescent="0.2">
      <c r="A12" s="80"/>
      <c r="B12" s="81"/>
      <c r="C12" s="81"/>
      <c r="D12" s="81"/>
      <c r="E12" s="81"/>
      <c r="F12" s="82"/>
    </row>
    <row r="13" spans="1:6" x14ac:dyDescent="0.2">
      <c r="A13" s="80"/>
      <c r="B13" s="81"/>
      <c r="C13" s="81"/>
      <c r="D13" s="81"/>
      <c r="E13" s="81"/>
      <c r="F13" s="82"/>
    </row>
    <row r="14" spans="1:6" x14ac:dyDescent="0.2">
      <c r="A14" s="80"/>
      <c r="B14" s="81"/>
      <c r="C14" s="81"/>
      <c r="D14" s="81"/>
      <c r="E14" s="81"/>
      <c r="F14" s="82"/>
    </row>
    <row r="15" spans="1:6" x14ac:dyDescent="0.2">
      <c r="A15" s="80"/>
      <c r="B15" s="81"/>
      <c r="C15" s="81"/>
      <c r="D15" s="81"/>
      <c r="E15" s="81"/>
      <c r="F15" s="82"/>
    </row>
    <row r="16" spans="1:6" x14ac:dyDescent="0.2">
      <c r="A16" s="80"/>
      <c r="B16" s="81"/>
      <c r="C16" s="81"/>
      <c r="D16" s="81"/>
      <c r="E16" s="81"/>
      <c r="F16" s="82"/>
    </row>
    <row r="17" spans="1:8" x14ac:dyDescent="0.2">
      <c r="A17" s="80"/>
      <c r="B17" s="81"/>
      <c r="C17" s="81"/>
      <c r="D17" s="81"/>
      <c r="E17" s="81"/>
      <c r="F17" s="82"/>
    </row>
    <row r="18" spans="1:8" x14ac:dyDescent="0.2">
      <c r="A18" s="80"/>
      <c r="B18" s="81"/>
      <c r="C18" s="81"/>
      <c r="D18" s="81"/>
      <c r="E18" s="81"/>
      <c r="F18" s="82"/>
    </row>
    <row r="19" spans="1:8" x14ac:dyDescent="0.2">
      <c r="A19" s="80"/>
      <c r="B19" s="81"/>
      <c r="C19" s="81"/>
      <c r="D19" s="81"/>
      <c r="E19" s="81"/>
      <c r="F19" s="82"/>
    </row>
    <row r="20" spans="1:8" x14ac:dyDescent="0.2">
      <c r="A20" s="80"/>
      <c r="B20" s="81"/>
      <c r="C20" s="81"/>
      <c r="D20" s="81"/>
      <c r="E20" s="81"/>
      <c r="F20" s="82"/>
    </row>
    <row r="21" spans="1:8" x14ac:dyDescent="0.2">
      <c r="A21" s="80"/>
      <c r="B21" s="81"/>
      <c r="C21" s="81"/>
      <c r="D21" s="81"/>
      <c r="E21" s="81"/>
      <c r="F21" s="82"/>
    </row>
    <row r="22" spans="1:8" x14ac:dyDescent="0.2">
      <c r="A22" s="80"/>
      <c r="B22" s="81"/>
      <c r="C22" s="81"/>
      <c r="D22" s="81"/>
      <c r="E22" s="81"/>
      <c r="F22" s="82"/>
    </row>
    <row r="23" spans="1:8" x14ac:dyDescent="0.2">
      <c r="A23" s="80"/>
      <c r="B23" s="81"/>
      <c r="C23" s="81"/>
      <c r="D23" s="81"/>
      <c r="E23" s="81"/>
      <c r="F23" s="82"/>
    </row>
    <row r="24" spans="1:8" x14ac:dyDescent="0.2">
      <c r="A24" s="80"/>
      <c r="B24" s="81"/>
      <c r="C24" s="81"/>
      <c r="D24" s="81"/>
      <c r="E24" s="81"/>
      <c r="F24" s="82"/>
    </row>
    <row r="25" spans="1:8" x14ac:dyDescent="0.2">
      <c r="A25" s="80"/>
      <c r="B25" s="81"/>
      <c r="C25" s="81"/>
      <c r="D25" s="81"/>
      <c r="E25" s="81"/>
      <c r="F25" s="82"/>
    </row>
    <row r="26" spans="1:8" x14ac:dyDescent="0.2">
      <c r="A26" s="80"/>
      <c r="B26" s="81"/>
      <c r="C26" s="81"/>
      <c r="D26" s="81"/>
      <c r="E26" s="81"/>
      <c r="F26" s="82"/>
    </row>
    <row r="27" spans="1:8" ht="141" customHeight="1" thickBot="1" x14ac:dyDescent="0.25">
      <c r="A27" s="83"/>
      <c r="B27" s="84"/>
      <c r="C27" s="84"/>
      <c r="D27" s="84"/>
      <c r="E27" s="84"/>
      <c r="F27" s="85"/>
    </row>
    <row r="28" spans="1:8" ht="102" customHeight="1" thickBot="1" x14ac:dyDescent="0.25">
      <c r="A28" s="5">
        <v>44915</v>
      </c>
      <c r="B28" s="90" t="s">
        <v>7</v>
      </c>
      <c r="C28" s="90"/>
      <c r="D28" s="90"/>
      <c r="E28" s="90"/>
      <c r="F28" s="91"/>
    </row>
    <row r="29" spans="1:8" s="2" customFormat="1" ht="130.5" customHeight="1" thickBot="1" x14ac:dyDescent="0.4">
      <c r="A29" s="6" t="s">
        <v>10</v>
      </c>
      <c r="B29" s="6" t="s">
        <v>11</v>
      </c>
      <c r="C29" s="7" t="s">
        <v>4</v>
      </c>
      <c r="D29" s="6" t="s">
        <v>10</v>
      </c>
      <c r="E29" s="6" t="s">
        <v>11</v>
      </c>
      <c r="F29" s="6" t="s">
        <v>4</v>
      </c>
    </row>
    <row r="30" spans="1:8" ht="409.6" customHeight="1" thickBot="1" x14ac:dyDescent="0.25">
      <c r="A30" s="8"/>
      <c r="B30" s="9" t="s">
        <v>17</v>
      </c>
      <c r="C30" s="10">
        <v>7398</v>
      </c>
      <c r="D30" s="11"/>
      <c r="E30" s="9" t="s">
        <v>12</v>
      </c>
      <c r="F30" s="10">
        <v>2060</v>
      </c>
      <c r="G30" s="3"/>
      <c r="H30" s="1"/>
    </row>
    <row r="31" spans="1:8" ht="405.75" customHeight="1" thickBot="1" x14ac:dyDescent="0.25">
      <c r="A31" s="12"/>
      <c r="B31" s="9" t="s">
        <v>18</v>
      </c>
      <c r="C31" s="13">
        <v>4508</v>
      </c>
      <c r="D31" s="14"/>
      <c r="E31" s="9" t="s">
        <v>22</v>
      </c>
      <c r="F31" s="10">
        <v>1585</v>
      </c>
      <c r="G31" s="3"/>
      <c r="H31" s="1"/>
    </row>
    <row r="32" spans="1:8" ht="150" customHeight="1" thickBot="1" x14ac:dyDescent="0.25">
      <c r="A32" s="8"/>
      <c r="B32" s="71" t="s">
        <v>19</v>
      </c>
      <c r="C32" s="74">
        <v>8088</v>
      </c>
      <c r="D32" s="86"/>
      <c r="E32" s="71" t="s">
        <v>20</v>
      </c>
      <c r="F32" s="88">
        <v>4058</v>
      </c>
      <c r="G32" s="4"/>
    </row>
    <row r="33" spans="1:8" ht="123.75" customHeight="1" thickBot="1" x14ac:dyDescent="0.25">
      <c r="A33" s="8"/>
      <c r="B33" s="72"/>
      <c r="C33" s="75"/>
      <c r="D33" s="87"/>
      <c r="E33" s="73"/>
      <c r="F33" s="89"/>
      <c r="G33" s="3"/>
      <c r="H33" s="1"/>
    </row>
    <row r="34" spans="1:8" ht="191.25" customHeight="1" thickBot="1" x14ac:dyDescent="0.25">
      <c r="A34" s="8"/>
      <c r="B34" s="73"/>
      <c r="C34" s="76"/>
      <c r="D34" s="15"/>
      <c r="E34" s="9" t="s">
        <v>13</v>
      </c>
      <c r="F34" s="10">
        <v>1467</v>
      </c>
      <c r="G34" s="4"/>
    </row>
    <row r="35" spans="1:8" ht="409.6" customHeight="1" thickBot="1" x14ac:dyDescent="0.25">
      <c r="A35" s="8"/>
      <c r="B35" s="9" t="s">
        <v>14</v>
      </c>
      <c r="C35" s="10">
        <v>6165</v>
      </c>
      <c r="D35" s="8"/>
      <c r="E35" s="9" t="s">
        <v>15</v>
      </c>
      <c r="F35" s="10">
        <v>5468</v>
      </c>
      <c r="G35" s="3"/>
      <c r="H35" s="1"/>
    </row>
    <row r="36" spans="1:8" ht="407.25" customHeight="1" thickBot="1" x14ac:dyDescent="0.25">
      <c r="A36" s="8"/>
      <c r="B36" s="9" t="s">
        <v>21</v>
      </c>
      <c r="C36" s="10">
        <v>1611</v>
      </c>
      <c r="D36" s="8"/>
      <c r="E36" s="9"/>
      <c r="F36" s="10"/>
      <c r="G36" s="4"/>
    </row>
    <row r="37" spans="1:8" ht="87" customHeight="1" thickBot="1" x14ac:dyDescent="0.25">
      <c r="A37" s="68" t="s">
        <v>16</v>
      </c>
      <c r="B37" s="69"/>
      <c r="C37" s="69"/>
      <c r="D37" s="69"/>
      <c r="E37" s="69"/>
      <c r="F37" s="70"/>
    </row>
  </sheetData>
  <customSheetViews>
    <customSheetView guid="{3BE613A2-647E-4B2F-A657-BF56B4F0118E}" scale="20" showPageBreaks="1" fitToPage="1" printArea="1" state="hidden" view="pageBreakPreview">
      <selection activeCell="B31" sqref="B31"/>
      <pageMargins left="0.23622047244094488" right="0.23622047244094488" top="0" bottom="0.74803149606299213" header="0" footer="0.31496062992125984"/>
      <printOptions horizontalCentered="1"/>
      <pageSetup paperSize="9" scale="18" fitToHeight="0" orientation="portrait" r:id="rId1"/>
      <headerFooter alignWithMargins="0"/>
    </customSheetView>
    <customSheetView guid="{8B78EC39-9AB8-438F-AB2A-5FB0B7D0DBF9}" scale="20" showPageBreaks="1" fitToPage="1" printArea="1" state="hidden" view="pageBreakPreview">
      <selection activeCell="B31" sqref="B31"/>
      <pageMargins left="0.23622047244094488" right="0.23622047244094488" top="0" bottom="0.74803149606299213" header="0" footer="0.31496062992125984"/>
      <printOptions horizontalCentered="1"/>
      <pageSetup paperSize="9" scale="18" fitToHeight="0" orientation="portrait" r:id="rId2"/>
      <headerFooter alignWithMargins="0"/>
    </customSheetView>
  </customSheetViews>
  <mergeCells count="8">
    <mergeCell ref="A37:F37"/>
    <mergeCell ref="B32:B34"/>
    <mergeCell ref="C32:C34"/>
    <mergeCell ref="A1:F27"/>
    <mergeCell ref="D32:D33"/>
    <mergeCell ref="E32:E33"/>
    <mergeCell ref="F32:F33"/>
    <mergeCell ref="B28:F28"/>
  </mergeCells>
  <printOptions horizontalCentered="1"/>
  <pageMargins left="0.23622047244094488" right="0.23622047244094488" top="0" bottom="0.74803149606299213" header="0" footer="0.31496062992125984"/>
  <pageSetup paperSize="9" scale="18" fitToHeight="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Черепица</vt:lpstr>
      <vt:lpstr>Комплектующие</vt:lpstr>
      <vt:lpstr>Комплектующие!Print_Area</vt:lpstr>
      <vt:lpstr>Черепица!Print_Area</vt:lpstr>
    </vt:vector>
  </TitlesOfParts>
  <Company>Metallist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JDanilov</dc:creator>
  <cp:lastModifiedBy>system1C</cp:lastModifiedBy>
  <cp:lastPrinted>2026-05-06T13:36:14Z</cp:lastPrinted>
  <dcterms:created xsi:type="dcterms:W3CDTF">2010-11-09T13:21:37Z</dcterms:created>
  <dcterms:modified xsi:type="dcterms:W3CDTF">2026-05-26T15:05:51Z</dcterms:modified>
</cp:coreProperties>
</file>